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3" sheetId="19" r:id="rId19"/>
    <sheet name="NW404" sheetId="20" r:id="rId20"/>
    <sheet name="NW405" sheetId="21" r:id="rId21"/>
    <sheet name="DC40" sheetId="22" r:id="rId22"/>
  </sheets>
  <definedNames>
    <definedName name="_xlnm.Print_Area" localSheetId="5">'DC37'!$A$1:$H$180</definedName>
    <definedName name="_xlnm.Print_Area" localSheetId="11">'DC38'!$A$1:$H$180</definedName>
    <definedName name="_xlnm.Print_Area" localSheetId="17">'DC39'!$A$1:$H$180</definedName>
    <definedName name="_xlnm.Print_Area" localSheetId="21">'DC40'!$A$1:$H$180</definedName>
    <definedName name="_xlnm.Print_Area" localSheetId="0">'NW371'!$A$1:$H$180</definedName>
    <definedName name="_xlnm.Print_Area" localSheetId="1">'NW372'!$A$1:$H$180</definedName>
    <definedName name="_xlnm.Print_Area" localSheetId="2">'NW373'!$A$1:$H$180</definedName>
    <definedName name="_xlnm.Print_Area" localSheetId="3">'NW374'!$A$1:$H$180</definedName>
    <definedName name="_xlnm.Print_Area" localSheetId="4">'NW375'!$A$1:$H$180</definedName>
    <definedName name="_xlnm.Print_Area" localSheetId="6">'NW381'!$A$1:$H$180</definedName>
    <definedName name="_xlnm.Print_Area" localSheetId="7">'NW382'!$A$1:$H$180</definedName>
    <definedName name="_xlnm.Print_Area" localSheetId="8">'NW383'!$A$1:$H$180</definedName>
    <definedName name="_xlnm.Print_Area" localSheetId="9">'NW384'!$A$1:$H$180</definedName>
    <definedName name="_xlnm.Print_Area" localSheetId="10">'NW385'!$A$1:$H$180</definedName>
    <definedName name="_xlnm.Print_Area" localSheetId="12">'NW392'!$A$1:$H$180</definedName>
    <definedName name="_xlnm.Print_Area" localSheetId="13">'NW393'!$A$1:$H$180</definedName>
    <definedName name="_xlnm.Print_Area" localSheetId="14">'NW394'!$A$1:$H$180</definedName>
    <definedName name="_xlnm.Print_Area" localSheetId="15">'NW396'!$A$1:$H$180</definedName>
    <definedName name="_xlnm.Print_Area" localSheetId="16">'NW397'!$A$1:$H$180</definedName>
    <definedName name="_xlnm.Print_Area" localSheetId="18">'NW403'!$A$1:$H$180</definedName>
    <definedName name="_xlnm.Print_Area" localSheetId="19">'NW404'!$A$1:$H$180</definedName>
    <definedName name="_xlnm.Print_Area" localSheetId="20">'NW405'!$A$1:$H$180</definedName>
  </definedNames>
  <calcPr fullCalcOnLoad="1"/>
</workbook>
</file>

<file path=xl/sharedStrings.xml><?xml version="1.0" encoding="utf-8"?>
<sst xmlns="http://schemas.openxmlformats.org/spreadsheetml/2006/main" count="1132" uniqueCount="83">
  <si>
    <t>LOCAL GOVERNMENT MTEF ALLOCATIONS: 2019/20 - 2021/22</t>
  </si>
  <si>
    <t xml:space="preserve">
B NW371 Moretele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</si>
  <si>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</si>
  <si>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</si>
  <si>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</si>
  <si>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</si>
  <si>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</si>
  <si>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</si>
  <si>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</si>
  <si>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</si>
  <si>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</si>
  <si>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</si>
  <si>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</si>
  <si>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</si>
  <si>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</si>
  <si>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</si>
  <si>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</si>
  <si>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</si>
  <si>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</si>
  <si>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</si>
  <si>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</si>
  <si>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</si>
  <si>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</si>
  <si>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</si>
  <si>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</si>
  <si>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</si>
  <si>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</si>
  <si>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</si>
  <si>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</si>
  <si>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</si>
  <si>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</si>
  <si>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</si>
  <si>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</si>
  <si>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</si>
  <si>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</si>
  <si>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</si>
  <si>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</si>
  <si>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</si>
  <si>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</si>
  <si>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</si>
  <si>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NW372 Madibeng</t>
  </si>
  <si>
    <t xml:space="preserve">
B NW373 Rustenburg</t>
  </si>
  <si>
    <t xml:space="preserve">
B NW374 Kgetlengrivier</t>
  </si>
  <si>
    <t xml:space="preserve">
B NW375 Moses Kotane</t>
  </si>
  <si>
    <t xml:space="preserve">
C DC37 Bojanala Platinum</t>
  </si>
  <si>
    <t xml:space="preserve">
B NW381 Ratlou</t>
  </si>
  <si>
    <t xml:space="preserve">
B NW382 Tswaing</t>
  </si>
  <si>
    <t xml:space="preserve">
B NW383 Mafikeng</t>
  </si>
  <si>
    <t xml:space="preserve">
B NW384 Ditsobotla</t>
  </si>
  <si>
    <t xml:space="preserve">
B NW385 Ramotshere Moiloa</t>
  </si>
  <si>
    <t xml:space="preserve">
C DC38 Ngaka Modiri Molema</t>
  </si>
  <si>
    <t>Breakdown of Equitable Share for district municipalities authorised for services</t>
  </si>
  <si>
    <t>Water</t>
  </si>
  <si>
    <t>NW381 : Ratlou</t>
  </si>
  <si>
    <t>NW382 : Tswaing</t>
  </si>
  <si>
    <t>NW383 : Mafikeng</t>
  </si>
  <si>
    <t>NW384 : Ditsobotla</t>
  </si>
  <si>
    <t>NW385 : Ramotshere Moiloa</t>
  </si>
  <si>
    <t>Sanitation</t>
  </si>
  <si>
    <t>Refuse</t>
  </si>
  <si>
    <t>Breakdown of MIG allocations for district municipalities authorised for services</t>
  </si>
  <si>
    <t>Breakdown of WSIG (6b) allocations for district municipalities authorised for services</t>
  </si>
  <si>
    <t>Breakdown of WSIG allocations for district municipalities authorised for services</t>
  </si>
  <si>
    <t xml:space="preserve">
B NW392 Naledi (NW)</t>
  </si>
  <si>
    <t xml:space="preserve">
B NW393 Mamusa</t>
  </si>
  <si>
    <t xml:space="preserve">
B NW394 Greater Taung</t>
  </si>
  <si>
    <t xml:space="preserve">
B NW396 Lekwa-Teemane</t>
  </si>
  <si>
    <t xml:space="preserve">
B NW397 Kagisano-Molopo</t>
  </si>
  <si>
    <t xml:space="preserve">
C DC39 Dr Ruth Segomotsi Mompati</t>
  </si>
  <si>
    <t>NW392 : Naledi (NW)</t>
  </si>
  <si>
    <t>NW393 : Mamusa</t>
  </si>
  <si>
    <t>NW394 : Greater Taung</t>
  </si>
  <si>
    <t>NW395 : Molopo</t>
  </si>
  <si>
    <t>NW396 : Lekwa-Teemane</t>
  </si>
  <si>
    <t>NW397 : Kagisano-Molopo</t>
  </si>
  <si>
    <t xml:space="preserve">
B NW403 City of Matlosana</t>
  </si>
  <si>
    <t xml:space="preserve">
B NW404 Maquassi Hills</t>
  </si>
  <si>
    <t xml:space="preserve">
B NW405 J B Marks</t>
  </si>
  <si>
    <t xml:space="preserve">
C DC40 Dr Kenneth Kaunda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</si>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</sst>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1"/>
      <color rgb="FF000000"/>
      <name val="ARIAL NARROW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179" fontId="51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2" fillId="0" borderId="0" xfId="0" applyFont="1" applyAlignment="1">
      <alignment wrapText="1"/>
    </xf>
    <xf numFmtId="179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179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340474000</v>
      </c>
      <c r="G5" s="4">
        <v>363988000</v>
      </c>
      <c r="H5" s="4">
        <v>390111000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194780000</v>
      </c>
      <c r="G7" s="5">
        <f>SUM(G8:G19)</f>
        <v>205806000</v>
      </c>
      <c r="H7" s="5">
        <f>SUM(H8:H19)</f>
        <v>219980000</v>
      </c>
    </row>
    <row r="8" spans="1:8" ht="12.75">
      <c r="A8" s="25"/>
      <c r="B8" s="25"/>
      <c r="C8" s="25"/>
      <c r="D8" s="25"/>
      <c r="E8" s="30" t="s">
        <v>9</v>
      </c>
      <c r="F8" s="12">
        <v>114780000</v>
      </c>
      <c r="G8" s="12">
        <v>121406000</v>
      </c>
      <c r="H8" s="12">
        <v>130938000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80000000</v>
      </c>
      <c r="G16" s="12">
        <v>84400000</v>
      </c>
      <c r="H16" s="12">
        <v>89042000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5538000</v>
      </c>
      <c r="G20" s="4">
        <f>SUM(G21:G29)</f>
        <v>3112000</v>
      </c>
      <c r="H20" s="4">
        <f>SUM(H21:H29)</f>
        <v>3112000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3112000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2858000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540792000</v>
      </c>
      <c r="G30" s="20">
        <f>+G5+G6+G7+G20</f>
        <v>572906000</v>
      </c>
      <c r="H30" s="20">
        <f>+H5+H6+H7+H20</f>
        <v>613203000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33650000</v>
      </c>
      <c r="G32" s="4">
        <f>SUM(G33:G38)</f>
        <v>56733000</v>
      </c>
      <c r="H32" s="4">
        <f>SUM(H33:H38)</f>
        <v>28203000</v>
      </c>
    </row>
    <row r="33" spans="1:8" ht="12.75">
      <c r="A33" s="25"/>
      <c r="B33" s="25"/>
      <c r="C33" s="25"/>
      <c r="D33" s="25"/>
      <c r="E33" s="30" t="s">
        <v>16</v>
      </c>
      <c r="F33" s="12">
        <v>18270000</v>
      </c>
      <c r="G33" s="12">
        <v>30000000</v>
      </c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15380000</v>
      </c>
      <c r="G34" s="12">
        <v>26733000</v>
      </c>
      <c r="H34" s="12">
        <v>28203000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33650000</v>
      </c>
      <c r="G41" s="34">
        <f>+G32+G39</f>
        <v>56733000</v>
      </c>
      <c r="H41" s="34">
        <f>+H32+H39</f>
        <v>28203000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574442000</v>
      </c>
      <c r="G42" s="34">
        <f>+G30+G41</f>
        <v>629639000</v>
      </c>
      <c r="H42" s="34">
        <f>+H30+H41</f>
        <v>641406000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126697000</v>
      </c>
      <c r="G5" s="4">
        <v>136866000</v>
      </c>
      <c r="H5" s="4">
        <v>148056000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46540000</v>
      </c>
      <c r="G7" s="5">
        <f>SUM(G8:G19)</f>
        <v>44843000</v>
      </c>
      <c r="H7" s="5">
        <f>SUM(H8:H19)</f>
        <v>47934000</v>
      </c>
    </row>
    <row r="8" spans="1:8" ht="12.75">
      <c r="A8" s="25"/>
      <c r="B8" s="25"/>
      <c r="C8" s="25"/>
      <c r="D8" s="25"/>
      <c r="E8" s="30" t="s">
        <v>9</v>
      </c>
      <c r="F8" s="12">
        <v>36540000</v>
      </c>
      <c r="G8" s="12">
        <v>38443000</v>
      </c>
      <c r="H8" s="12">
        <v>41182000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6400000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4602000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1922000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177839000</v>
      </c>
      <c r="G30" s="20">
        <f>+G5+G6+G7+G20</f>
        <v>184821000</v>
      </c>
      <c r="H30" s="20">
        <f>+H5+H6+H7+H20</f>
        <v>199366000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25149000</v>
      </c>
      <c r="G32" s="4">
        <f>SUM(G33:G38)</f>
        <v>1006000</v>
      </c>
      <c r="H32" s="4">
        <f>SUM(H33:H38)</f>
        <v>1061000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25149000</v>
      </c>
      <c r="G34" s="12">
        <v>1006000</v>
      </c>
      <c r="H34" s="12">
        <v>1061000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1200000</v>
      </c>
      <c r="G39" s="4">
        <f>SUM(G40:G40)</f>
        <v>1260000</v>
      </c>
      <c r="H39" s="4">
        <f>SUM(H40:H40)</f>
        <v>1330000</v>
      </c>
    </row>
    <row r="40" spans="1:8" ht="12.75">
      <c r="A40" s="25"/>
      <c r="B40" s="25"/>
      <c r="C40" s="25"/>
      <c r="D40" s="25"/>
      <c r="E40" s="30" t="s">
        <v>23</v>
      </c>
      <c r="F40" s="21">
        <v>1200000</v>
      </c>
      <c r="G40" s="21">
        <v>1260000</v>
      </c>
      <c r="H40" s="21">
        <v>1330000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26349000</v>
      </c>
      <c r="G41" s="34">
        <f>+G32+G39</f>
        <v>2266000</v>
      </c>
      <c r="H41" s="34">
        <f>+H32+H39</f>
        <v>2391000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204188000</v>
      </c>
      <c r="G42" s="34">
        <f>+G30+G41</f>
        <v>187087000</v>
      </c>
      <c r="H42" s="34">
        <f>+H30+H41</f>
        <v>201757000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174021000</v>
      </c>
      <c r="G5" s="4">
        <v>187091000</v>
      </c>
      <c r="H5" s="4">
        <v>201532000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38207000</v>
      </c>
      <c r="G7" s="5">
        <f>SUM(G8:G19)</f>
        <v>51895000</v>
      </c>
      <c r="H7" s="5">
        <f>SUM(H8:H19)</f>
        <v>55391000</v>
      </c>
    </row>
    <row r="8" spans="1:8" ht="12.75">
      <c r="A8" s="25"/>
      <c r="B8" s="25"/>
      <c r="C8" s="25"/>
      <c r="D8" s="25"/>
      <c r="E8" s="30" t="s">
        <v>9</v>
      </c>
      <c r="F8" s="12">
        <v>37154000</v>
      </c>
      <c r="G8" s="12">
        <v>39095000</v>
      </c>
      <c r="H8" s="12">
        <v>41887000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1053000</v>
      </c>
      <c r="G11" s="12">
        <v>12800000</v>
      </c>
      <c r="H11" s="12">
        <v>13504000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3215000</v>
      </c>
      <c r="G20" s="4">
        <f>SUM(G21:G29)</f>
        <v>2215000</v>
      </c>
      <c r="H20" s="4">
        <f>SUM(H21:H29)</f>
        <v>2215000</v>
      </c>
    </row>
    <row r="21" spans="1:8" ht="12.75">
      <c r="A21" s="25"/>
      <c r="B21" s="25"/>
      <c r="C21" s="25"/>
      <c r="D21" s="25"/>
      <c r="E21" s="30" t="s">
        <v>22</v>
      </c>
      <c r="F21" s="21">
        <v>2215000</v>
      </c>
      <c r="G21" s="21">
        <v>2215000</v>
      </c>
      <c r="H21" s="21">
        <v>2215000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215443000</v>
      </c>
      <c r="G30" s="20">
        <f>+G5+G6+G7+G20</f>
        <v>241201000</v>
      </c>
      <c r="H30" s="20">
        <f>+H5+H6+H7+H20</f>
        <v>259138000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6020000</v>
      </c>
      <c r="G32" s="4">
        <f>SUM(G33:G38)</f>
        <v>13285000</v>
      </c>
      <c r="H32" s="4">
        <f>SUM(H33:H38)</f>
        <v>14016000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6020000</v>
      </c>
      <c r="G34" s="12">
        <v>13285000</v>
      </c>
      <c r="H34" s="12">
        <v>14016000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7820000</v>
      </c>
      <c r="G41" s="34">
        <f>+G32+G39</f>
        <v>13285000</v>
      </c>
      <c r="H41" s="34">
        <f>+H32+H39</f>
        <v>14016000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223263000</v>
      </c>
      <c r="G42" s="34">
        <f>+G30+G41</f>
        <v>254486000</v>
      </c>
      <c r="H42" s="34">
        <f>+H30+H41</f>
        <v>273154000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762805000</v>
      </c>
      <c r="G5" s="4">
        <v>829798000</v>
      </c>
      <c r="H5" s="4">
        <v>904243000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302190000</v>
      </c>
      <c r="G7" s="5">
        <f>SUM(G8:G19)</f>
        <v>320120000</v>
      </c>
      <c r="H7" s="5">
        <f>SUM(H8:H19)</f>
        <v>345848000</v>
      </c>
    </row>
    <row r="8" spans="1:8" ht="12.75">
      <c r="A8" s="25"/>
      <c r="B8" s="25"/>
      <c r="C8" s="25"/>
      <c r="D8" s="25"/>
      <c r="E8" s="30" t="s">
        <v>9</v>
      </c>
      <c r="F8" s="12">
        <v>299499000</v>
      </c>
      <c r="G8" s="12">
        <v>317274000</v>
      </c>
      <c r="H8" s="12">
        <v>342845000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2691000</v>
      </c>
      <c r="G13" s="21">
        <v>2846000</v>
      </c>
      <c r="H13" s="21">
        <v>3003000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3565000</v>
      </c>
      <c r="G20" s="4">
        <f>SUM(G21:G29)</f>
        <v>2762000</v>
      </c>
      <c r="H20" s="4">
        <f>SUM(H21:H29)</f>
        <v>3026000</v>
      </c>
    </row>
    <row r="21" spans="1:8" ht="12.75">
      <c r="A21" s="25"/>
      <c r="B21" s="25"/>
      <c r="C21" s="25"/>
      <c r="D21" s="25"/>
      <c r="E21" s="30" t="s">
        <v>22</v>
      </c>
      <c r="F21" s="21">
        <v>2330000</v>
      </c>
      <c r="G21" s="21">
        <v>2762000</v>
      </c>
      <c r="H21" s="21">
        <v>3026000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1235000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1068560000</v>
      </c>
      <c r="G30" s="20">
        <f>+G5+G6+G7+G20</f>
        <v>1152680000</v>
      </c>
      <c r="H30" s="20">
        <f>+H5+H6+H7+H20</f>
        <v>1253117000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70000000</v>
      </c>
      <c r="G32" s="4">
        <f>SUM(G33:G38)</f>
        <v>100000000</v>
      </c>
      <c r="H32" s="4">
        <f>SUM(H33:H38)</f>
        <v>90000000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70000000</v>
      </c>
      <c r="G37" s="12">
        <v>100000000</v>
      </c>
      <c r="H37" s="12">
        <v>90000000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70000000</v>
      </c>
      <c r="G41" s="34">
        <f>+G32+G39</f>
        <v>100000000</v>
      </c>
      <c r="H41" s="34">
        <f>+H32+H39</f>
        <v>90000000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1138560000</v>
      </c>
      <c r="G42" s="34">
        <f>+G30+G41</f>
        <v>1252680000</v>
      </c>
      <c r="H42" s="34">
        <f>+H30+H41</f>
        <v>1343117000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customHeight="1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50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51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52</v>
      </c>
      <c r="F124" s="39"/>
      <c r="G124" s="39"/>
      <c r="H124" s="39"/>
    </row>
    <row r="125" spans="5:8" ht="12.75">
      <c r="E125" s="1" t="s">
        <v>53</v>
      </c>
      <c r="F125" s="24">
        <v>37949000</v>
      </c>
      <c r="G125" s="24">
        <v>41189000</v>
      </c>
      <c r="H125" s="24">
        <v>44979000</v>
      </c>
    </row>
    <row r="126" spans="5:8" ht="12.75">
      <c r="E126" s="1" t="s">
        <v>54</v>
      </c>
      <c r="F126" s="24">
        <v>41101000</v>
      </c>
      <c r="G126" s="24">
        <v>44927000</v>
      </c>
      <c r="H126" s="24">
        <v>49410000</v>
      </c>
    </row>
    <row r="127" spans="5:8" ht="12.75">
      <c r="E127" s="1" t="s">
        <v>55</v>
      </c>
      <c r="F127" s="24">
        <v>108536000</v>
      </c>
      <c r="G127" s="24">
        <v>119668000</v>
      </c>
      <c r="H127" s="24">
        <v>132747000</v>
      </c>
    </row>
    <row r="128" spans="5:8" ht="12.75">
      <c r="E128" s="1" t="s">
        <v>56</v>
      </c>
      <c r="F128" s="24">
        <v>58152000</v>
      </c>
      <c r="G128" s="24">
        <v>63914000</v>
      </c>
      <c r="H128" s="24">
        <v>70677000</v>
      </c>
    </row>
    <row r="129" spans="5:8" ht="12.75">
      <c r="E129" s="1" t="s">
        <v>57</v>
      </c>
      <c r="F129" s="24">
        <v>56061000</v>
      </c>
      <c r="G129" s="24">
        <v>61553000</v>
      </c>
      <c r="H129" s="24">
        <v>67995000</v>
      </c>
    </row>
    <row r="130" spans="5:8" ht="12.75">
      <c r="E130" s="38"/>
      <c r="F130" s="39"/>
      <c r="G130" s="39"/>
      <c r="H130" s="39"/>
    </row>
    <row r="131" spans="5:8" ht="12.75">
      <c r="E131" s="38" t="s">
        <v>58</v>
      </c>
      <c r="F131" s="39"/>
      <c r="G131" s="39"/>
      <c r="H131" s="39"/>
    </row>
    <row r="132" spans="5:8" ht="12.75">
      <c r="E132" s="1" t="s">
        <v>53</v>
      </c>
      <c r="F132" s="24">
        <v>28510000</v>
      </c>
      <c r="G132" s="24">
        <v>30394000</v>
      </c>
      <c r="H132" s="24">
        <v>32382000</v>
      </c>
    </row>
    <row r="133" spans="5:8" ht="12.75">
      <c r="E133" s="1" t="s">
        <v>54</v>
      </c>
      <c r="F133" s="24">
        <v>30877000</v>
      </c>
      <c r="G133" s="24">
        <v>33153000</v>
      </c>
      <c r="H133" s="24">
        <v>35571000</v>
      </c>
    </row>
    <row r="134" spans="5:8" ht="12.75">
      <c r="E134" s="1" t="s">
        <v>55</v>
      </c>
      <c r="F134" s="24">
        <v>81539000</v>
      </c>
      <c r="G134" s="24">
        <v>88306000</v>
      </c>
      <c r="H134" s="24">
        <v>95568000</v>
      </c>
    </row>
    <row r="135" spans="5:8" ht="12.75">
      <c r="E135" s="1" t="s">
        <v>56</v>
      </c>
      <c r="F135" s="24">
        <v>43687000</v>
      </c>
      <c r="G135" s="24">
        <v>47164000</v>
      </c>
      <c r="H135" s="24">
        <v>50882000</v>
      </c>
    </row>
    <row r="136" spans="5:8" ht="12.75">
      <c r="E136" s="1" t="s">
        <v>57</v>
      </c>
      <c r="F136" s="24">
        <v>42117000</v>
      </c>
      <c r="G136" s="24">
        <v>45421000</v>
      </c>
      <c r="H136" s="24">
        <v>48951000</v>
      </c>
    </row>
    <row r="137" spans="5:8" ht="12.75">
      <c r="E137" s="38"/>
      <c r="F137" s="39"/>
      <c r="G137" s="39"/>
      <c r="H137" s="39"/>
    </row>
    <row r="138" spans="5:8" ht="12.75">
      <c r="E138" s="38" t="s">
        <v>59</v>
      </c>
      <c r="F138" s="39"/>
      <c r="G138" s="39"/>
      <c r="H138" s="39"/>
    </row>
    <row r="139" spans="5:8" ht="12.75">
      <c r="E139" s="1" t="s">
        <v>53</v>
      </c>
      <c r="F139" s="24"/>
      <c r="G139" s="24"/>
      <c r="H139" s="24"/>
    </row>
    <row r="140" spans="5:8" ht="12.75">
      <c r="E140" s="1" t="s">
        <v>54</v>
      </c>
      <c r="F140" s="24"/>
      <c r="G140" s="24"/>
      <c r="H140" s="24"/>
    </row>
    <row r="141" spans="5:8" ht="12.75">
      <c r="E141" s="1" t="s">
        <v>55</v>
      </c>
      <c r="F141" s="24"/>
      <c r="G141" s="24"/>
      <c r="H141" s="24"/>
    </row>
    <row r="142" spans="5:8" ht="12.75">
      <c r="E142" s="1" t="s">
        <v>56</v>
      </c>
      <c r="F142" s="24"/>
      <c r="G142" s="24"/>
      <c r="H142" s="24"/>
    </row>
    <row r="143" spans="5:8" ht="12.75">
      <c r="E143" s="1" t="s">
        <v>57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60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53</v>
      </c>
      <c r="F148" s="24">
        <v>48376000</v>
      </c>
      <c r="G148" s="24">
        <v>51296000</v>
      </c>
      <c r="H148" s="24">
        <v>48376000</v>
      </c>
    </row>
    <row r="149" spans="5:8" ht="12.75">
      <c r="E149" s="1" t="s">
        <v>54</v>
      </c>
      <c r="F149" s="24">
        <v>37382000</v>
      </c>
      <c r="G149" s="24">
        <v>39638000</v>
      </c>
      <c r="H149" s="24">
        <v>37382000</v>
      </c>
    </row>
    <row r="150" spans="5:8" ht="12.75">
      <c r="E150" s="1" t="s">
        <v>55</v>
      </c>
      <c r="F150" s="24">
        <v>108103000</v>
      </c>
      <c r="G150" s="24">
        <v>114627000</v>
      </c>
      <c r="H150" s="24">
        <v>108103000</v>
      </c>
    </row>
    <row r="151" spans="5:8" ht="12.75">
      <c r="E151" s="1" t="s">
        <v>56</v>
      </c>
      <c r="F151" s="24">
        <v>44715000</v>
      </c>
      <c r="G151" s="24">
        <v>47414000</v>
      </c>
      <c r="H151" s="24">
        <v>44715000</v>
      </c>
    </row>
    <row r="152" spans="5:8" ht="12.75">
      <c r="E152" s="1" t="s">
        <v>57</v>
      </c>
      <c r="F152" s="24">
        <v>55923000</v>
      </c>
      <c r="G152" s="24">
        <v>59299000</v>
      </c>
      <c r="H152" s="24">
        <v>55923000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61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53</v>
      </c>
      <c r="F157" s="24">
        <v>11000000</v>
      </c>
      <c r="G157" s="24">
        <v>15000000</v>
      </c>
      <c r="H157" s="24">
        <v>13000000</v>
      </c>
    </row>
    <row r="158" spans="5:8" ht="12.75">
      <c r="E158" s="1" t="s">
        <v>54</v>
      </c>
      <c r="F158" s="24">
        <v>9000000</v>
      </c>
      <c r="G158" s="24">
        <v>14000000</v>
      </c>
      <c r="H158" s="24">
        <v>14000000</v>
      </c>
    </row>
    <row r="159" spans="5:8" ht="12.75">
      <c r="E159" s="1" t="s">
        <v>55</v>
      </c>
      <c r="F159" s="24">
        <v>21000000</v>
      </c>
      <c r="G159" s="24">
        <v>30000000</v>
      </c>
      <c r="H159" s="24">
        <v>20000000</v>
      </c>
    </row>
    <row r="160" spans="5:8" ht="12.75">
      <c r="E160" s="1" t="s">
        <v>56</v>
      </c>
      <c r="F160" s="24">
        <v>13000000</v>
      </c>
      <c r="G160" s="24">
        <v>21000000</v>
      </c>
      <c r="H160" s="24">
        <v>22000000</v>
      </c>
    </row>
    <row r="161" spans="5:8" ht="12.75">
      <c r="E161" s="1" t="s">
        <v>57</v>
      </c>
      <c r="F161" s="24">
        <v>16000000</v>
      </c>
      <c r="G161" s="24">
        <v>20000000</v>
      </c>
      <c r="H161" s="24">
        <v>21000000</v>
      </c>
    </row>
    <row r="162" spans="5:8" ht="12.75">
      <c r="E162" s="38"/>
      <c r="F162" s="39"/>
      <c r="G162" s="39"/>
      <c r="H162" s="39"/>
    </row>
    <row r="163" spans="5:8" ht="12.75">
      <c r="E163" s="38"/>
      <c r="F163" s="39"/>
      <c r="G163" s="39"/>
      <c r="H163" s="39"/>
    </row>
    <row r="164" spans="5:8" ht="12.75">
      <c r="E164" s="38" t="s">
        <v>62</v>
      </c>
      <c r="F164" s="39"/>
      <c r="G164" s="39"/>
      <c r="H164" s="39"/>
    </row>
    <row r="165" spans="5:8" ht="12.75">
      <c r="E165" s="38"/>
      <c r="F165" s="39"/>
      <c r="G165" s="39"/>
      <c r="H165" s="39"/>
    </row>
    <row r="166" spans="5:8" ht="12.75">
      <c r="E166" s="1" t="s">
        <v>53</v>
      </c>
      <c r="F166" s="24"/>
      <c r="G166" s="24"/>
      <c r="H166" s="24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56:H156"/>
    <mergeCell ref="E162:H162"/>
    <mergeCell ref="E163:H163"/>
    <mergeCell ref="E164:H164"/>
    <mergeCell ref="E165:H165"/>
    <mergeCell ref="E120:H120"/>
    <mergeCell ref="E145:H145"/>
    <mergeCell ref="E146:H146"/>
    <mergeCell ref="E147:H147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52554000</v>
      </c>
      <c r="G5" s="4">
        <v>56411000</v>
      </c>
      <c r="H5" s="4">
        <v>60632000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43939000</v>
      </c>
      <c r="G7" s="5">
        <f>SUM(G8:G19)</f>
        <v>30502000</v>
      </c>
      <c r="H7" s="5">
        <f>SUM(H8:H19)</f>
        <v>32246000</v>
      </c>
    </row>
    <row r="8" spans="1:8" ht="12.75">
      <c r="A8" s="25"/>
      <c r="B8" s="25"/>
      <c r="C8" s="25"/>
      <c r="D8" s="25"/>
      <c r="E8" s="30" t="s">
        <v>9</v>
      </c>
      <c r="F8" s="12">
        <v>16979000</v>
      </c>
      <c r="G8" s="12">
        <v>17702000</v>
      </c>
      <c r="H8" s="12">
        <v>18742000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26960000</v>
      </c>
      <c r="G11" s="12">
        <v>12800000</v>
      </c>
      <c r="H11" s="12">
        <v>13504000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3804000</v>
      </c>
      <c r="G20" s="4">
        <f>SUM(G21:G29)</f>
        <v>2667000</v>
      </c>
      <c r="H20" s="4">
        <f>SUM(H21:H29)</f>
        <v>2931000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2667000</v>
      </c>
      <c r="H21" s="21">
        <v>2931000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1569000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100297000</v>
      </c>
      <c r="G30" s="20">
        <f>+G5+G6+G7+G20</f>
        <v>89580000</v>
      </c>
      <c r="H30" s="20">
        <f>+H5+H6+H7+H20</f>
        <v>95809000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3524000</v>
      </c>
      <c r="G32" s="4">
        <f>SUM(G33:G38)</f>
        <v>172000</v>
      </c>
      <c r="H32" s="4">
        <f>SUM(H33:H38)</f>
        <v>182000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3524000</v>
      </c>
      <c r="G34" s="12">
        <v>172000</v>
      </c>
      <c r="H34" s="12">
        <v>182000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3524000</v>
      </c>
      <c r="G41" s="34">
        <f>+G32+G39</f>
        <v>172000</v>
      </c>
      <c r="H41" s="34">
        <f>+H32+H39</f>
        <v>182000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103821000</v>
      </c>
      <c r="G42" s="34">
        <f>+G30+G41</f>
        <v>89752000</v>
      </c>
      <c r="H42" s="34">
        <f>+H30+H41</f>
        <v>95991000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55905000</v>
      </c>
      <c r="G5" s="4">
        <v>59954000</v>
      </c>
      <c r="H5" s="4">
        <v>64408000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24406000</v>
      </c>
      <c r="G7" s="5">
        <f>SUM(G8:G19)</f>
        <v>16341000</v>
      </c>
      <c r="H7" s="5">
        <f>SUM(H8:H19)</f>
        <v>17270000</v>
      </c>
    </row>
    <row r="8" spans="1:8" ht="12.75">
      <c r="A8" s="25"/>
      <c r="B8" s="25"/>
      <c r="C8" s="25"/>
      <c r="D8" s="25"/>
      <c r="E8" s="30" t="s">
        <v>9</v>
      </c>
      <c r="F8" s="12">
        <v>15696000</v>
      </c>
      <c r="G8" s="12">
        <v>16341000</v>
      </c>
      <c r="H8" s="12">
        <v>17270000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8710000</v>
      </c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4087000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1207000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84398000</v>
      </c>
      <c r="G30" s="20">
        <f>+G5+G6+G7+G20</f>
        <v>79607000</v>
      </c>
      <c r="H30" s="20">
        <f>+H5+H6+H7+H20</f>
        <v>85254000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149000</v>
      </c>
      <c r="G32" s="4">
        <f>SUM(G33:G38)</f>
        <v>15830000</v>
      </c>
      <c r="H32" s="4">
        <f>SUM(H33:H38)</f>
        <v>16701000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149000</v>
      </c>
      <c r="G34" s="12">
        <v>15830000</v>
      </c>
      <c r="H34" s="12">
        <v>16701000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1949000</v>
      </c>
      <c r="G41" s="34">
        <f>+G32+G39</f>
        <v>15830000</v>
      </c>
      <c r="H41" s="34">
        <f>+H32+H39</f>
        <v>16701000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86347000</v>
      </c>
      <c r="G42" s="34">
        <f>+G30+G41</f>
        <v>95437000</v>
      </c>
      <c r="H42" s="34">
        <f>+H30+H41</f>
        <v>101955000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194770000</v>
      </c>
      <c r="G5" s="4">
        <v>206299000</v>
      </c>
      <c r="H5" s="4">
        <v>218956000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47604000</v>
      </c>
      <c r="G7" s="5">
        <f>SUM(G8:G19)</f>
        <v>50176000</v>
      </c>
      <c r="H7" s="5">
        <f>SUM(H8:H19)</f>
        <v>53875000</v>
      </c>
    </row>
    <row r="8" spans="1:8" ht="12.75">
      <c r="A8" s="25"/>
      <c r="B8" s="25"/>
      <c r="C8" s="25"/>
      <c r="D8" s="25"/>
      <c r="E8" s="30" t="s">
        <v>9</v>
      </c>
      <c r="F8" s="12">
        <v>47604000</v>
      </c>
      <c r="G8" s="12">
        <v>50176000</v>
      </c>
      <c r="H8" s="12">
        <v>53875000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4166000</v>
      </c>
      <c r="G20" s="4">
        <f>SUM(G21:G29)</f>
        <v>3312000</v>
      </c>
      <c r="H20" s="4">
        <f>SUM(H21:H29)</f>
        <v>3312000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3312000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1286000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246540000</v>
      </c>
      <c r="G30" s="20">
        <f>+G5+G6+G7+G20</f>
        <v>259787000</v>
      </c>
      <c r="H30" s="20">
        <f>+H5+H6+H7+H20</f>
        <v>276143000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23035000</v>
      </c>
      <c r="G32" s="4">
        <f>SUM(G33:G38)</f>
        <v>37796000</v>
      </c>
      <c r="H32" s="4">
        <f>SUM(H33:H38)</f>
        <v>39875000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23035000</v>
      </c>
      <c r="G34" s="12">
        <v>37796000</v>
      </c>
      <c r="H34" s="12">
        <v>39875000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23035000</v>
      </c>
      <c r="G41" s="34">
        <f>+G32+G39</f>
        <v>37796000</v>
      </c>
      <c r="H41" s="34">
        <f>+H32+H39</f>
        <v>39875000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269575000</v>
      </c>
      <c r="G42" s="34">
        <f>+G30+G41</f>
        <v>297583000</v>
      </c>
      <c r="H42" s="34">
        <f>+H30+H41</f>
        <v>316018000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49909000</v>
      </c>
      <c r="G5" s="4">
        <v>53687000</v>
      </c>
      <c r="H5" s="4">
        <v>57842000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14793000</v>
      </c>
      <c r="G7" s="5">
        <f>SUM(G8:G19)</f>
        <v>24984000</v>
      </c>
      <c r="H7" s="5">
        <f>SUM(H8:H19)</f>
        <v>26362000</v>
      </c>
    </row>
    <row r="8" spans="1:8" ht="12.75">
      <c r="A8" s="25"/>
      <c r="B8" s="25"/>
      <c r="C8" s="25"/>
      <c r="D8" s="25"/>
      <c r="E8" s="30" t="s">
        <v>9</v>
      </c>
      <c r="F8" s="12">
        <v>14793000</v>
      </c>
      <c r="G8" s="12">
        <v>15384000</v>
      </c>
      <c r="H8" s="12">
        <v>16234000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9600000</v>
      </c>
      <c r="H11" s="12">
        <v>10128000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7735000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72437000</v>
      </c>
      <c r="G30" s="20">
        <f>+G5+G6+G7+G20</f>
        <v>81783000</v>
      </c>
      <c r="H30" s="20">
        <f>+H5+H6+H7+H20</f>
        <v>87580000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224000</v>
      </c>
      <c r="G32" s="4">
        <f>SUM(G33:G38)</f>
        <v>172000</v>
      </c>
      <c r="H32" s="4">
        <f>SUM(H33:H38)</f>
        <v>182000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224000</v>
      </c>
      <c r="G34" s="12">
        <v>172000</v>
      </c>
      <c r="H34" s="12">
        <v>182000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224000</v>
      </c>
      <c r="G41" s="34">
        <f>+G32+G39</f>
        <v>172000</v>
      </c>
      <c r="H41" s="34">
        <f>+H32+H39</f>
        <v>182000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72661000</v>
      </c>
      <c r="G42" s="34">
        <f>+G30+G41</f>
        <v>81955000</v>
      </c>
      <c r="H42" s="34">
        <f>+H30+H41</f>
        <v>87762000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121637000</v>
      </c>
      <c r="G5" s="4">
        <v>128953000</v>
      </c>
      <c r="H5" s="4">
        <v>136979000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39568000</v>
      </c>
      <c r="G7" s="5">
        <f>SUM(G8:G19)</f>
        <v>31581000</v>
      </c>
      <c r="H7" s="5">
        <f>SUM(H8:H19)</f>
        <v>33757000</v>
      </c>
    </row>
    <row r="8" spans="1:8" ht="12.75">
      <c r="A8" s="25"/>
      <c r="B8" s="25"/>
      <c r="C8" s="25"/>
      <c r="D8" s="25"/>
      <c r="E8" s="30" t="s">
        <v>9</v>
      </c>
      <c r="F8" s="12">
        <v>39568000</v>
      </c>
      <c r="G8" s="12">
        <v>31581000</v>
      </c>
      <c r="H8" s="12">
        <v>33757000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5593000</v>
      </c>
      <c r="G20" s="4">
        <f>SUM(G21:G29)</f>
        <v>2954000</v>
      </c>
      <c r="H20" s="4">
        <f>SUM(H21:H29)</f>
        <v>3224000</v>
      </c>
    </row>
    <row r="21" spans="1:8" ht="12.75">
      <c r="A21" s="25"/>
      <c r="B21" s="25"/>
      <c r="C21" s="25"/>
      <c r="D21" s="25"/>
      <c r="E21" s="30" t="s">
        <v>22</v>
      </c>
      <c r="F21" s="21">
        <v>3080000</v>
      </c>
      <c r="G21" s="21">
        <v>2954000</v>
      </c>
      <c r="H21" s="21">
        <v>3224000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2513000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166798000</v>
      </c>
      <c r="G30" s="20">
        <f>+G5+G6+G7+G20</f>
        <v>163488000</v>
      </c>
      <c r="H30" s="20">
        <f>+H5+H6+H7+H20</f>
        <v>173960000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17908000</v>
      </c>
      <c r="G32" s="4">
        <f>SUM(G33:G38)</f>
        <v>25879000</v>
      </c>
      <c r="H32" s="4">
        <f>SUM(H33:H38)</f>
        <v>27302000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17908000</v>
      </c>
      <c r="G34" s="12">
        <v>25879000</v>
      </c>
      <c r="H34" s="12">
        <v>27302000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17908000</v>
      </c>
      <c r="G41" s="34">
        <f>+G32+G39</f>
        <v>25879000</v>
      </c>
      <c r="H41" s="34">
        <f>+H32+H39</f>
        <v>27302000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184706000</v>
      </c>
      <c r="G42" s="34">
        <f>+G30+G41</f>
        <v>189367000</v>
      </c>
      <c r="H42" s="34">
        <f>+H30+H41</f>
        <v>201262000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361316000</v>
      </c>
      <c r="G5" s="4">
        <v>388938000</v>
      </c>
      <c r="H5" s="4">
        <v>419621000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367675000</v>
      </c>
      <c r="G7" s="5">
        <f>SUM(G8:G19)</f>
        <v>389617000</v>
      </c>
      <c r="H7" s="5">
        <f>SUM(H8:H19)</f>
        <v>458173000</v>
      </c>
    </row>
    <row r="8" spans="1:8" ht="12.75">
      <c r="A8" s="25"/>
      <c r="B8" s="25"/>
      <c r="C8" s="25"/>
      <c r="D8" s="25"/>
      <c r="E8" s="30" t="s">
        <v>9</v>
      </c>
      <c r="F8" s="12">
        <v>138393000</v>
      </c>
      <c r="G8" s="12">
        <v>146444000</v>
      </c>
      <c r="H8" s="12">
        <v>158026000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2589000</v>
      </c>
      <c r="G13" s="21">
        <v>2738000</v>
      </c>
      <c r="H13" s="21">
        <v>2888000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121693000</v>
      </c>
      <c r="G15" s="12">
        <v>129660000</v>
      </c>
      <c r="H15" s="12">
        <v>180391000</v>
      </c>
    </row>
    <row r="16" spans="1:8" ht="12.75">
      <c r="A16" s="25"/>
      <c r="B16" s="25"/>
      <c r="C16" s="25"/>
      <c r="D16" s="25"/>
      <c r="E16" s="30" t="s">
        <v>17</v>
      </c>
      <c r="F16" s="12">
        <v>105000000</v>
      </c>
      <c r="G16" s="12">
        <v>110775000</v>
      </c>
      <c r="H16" s="12">
        <v>116868000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3835000</v>
      </c>
      <c r="G20" s="4">
        <f>SUM(G21:G29)</f>
        <v>2217000</v>
      </c>
      <c r="H20" s="4">
        <f>SUM(H21:H29)</f>
        <v>2481000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2217000</v>
      </c>
      <c r="H21" s="21">
        <v>2481000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2050000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732826000</v>
      </c>
      <c r="G30" s="20">
        <f>+G5+G6+G7+G20</f>
        <v>780772000</v>
      </c>
      <c r="H30" s="20">
        <f>+H5+H6+H7+H20</f>
        <v>880275000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732826000</v>
      </c>
      <c r="G42" s="34">
        <f>+G30+G41</f>
        <v>780772000</v>
      </c>
      <c r="H42" s="34">
        <f>+H30+H41</f>
        <v>880275000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68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51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52</v>
      </c>
      <c r="F124" s="39"/>
      <c r="G124" s="39"/>
      <c r="H124" s="39"/>
    </row>
    <row r="125" spans="5:8" ht="12.75">
      <c r="E125" s="1" t="s">
        <v>69</v>
      </c>
      <c r="F125" s="24">
        <v>21102000</v>
      </c>
      <c r="G125" s="24">
        <v>23101000</v>
      </c>
      <c r="H125" s="24">
        <v>25445000</v>
      </c>
    </row>
    <row r="126" spans="5:8" ht="12.75">
      <c r="E126" s="1" t="s">
        <v>70</v>
      </c>
      <c r="F126" s="24">
        <v>17509000</v>
      </c>
      <c r="G126" s="24">
        <v>19194000</v>
      </c>
      <c r="H126" s="24">
        <v>21169000</v>
      </c>
    </row>
    <row r="127" spans="5:8" ht="12.75">
      <c r="E127" s="1" t="s">
        <v>71</v>
      </c>
      <c r="F127" s="24">
        <v>57908000</v>
      </c>
      <c r="G127" s="24">
        <v>62330000</v>
      </c>
      <c r="H127" s="24">
        <v>67500000</v>
      </c>
    </row>
    <row r="128" spans="5:8" ht="12.75">
      <c r="E128" s="1" t="s">
        <v>72</v>
      </c>
      <c r="F128" s="24"/>
      <c r="G128" s="24"/>
      <c r="H128" s="24"/>
    </row>
    <row r="129" spans="5:8" ht="12.75">
      <c r="E129" s="1" t="s">
        <v>73</v>
      </c>
      <c r="F129" s="24">
        <v>17422000</v>
      </c>
      <c r="G129" s="24">
        <v>19159000</v>
      </c>
      <c r="H129" s="24">
        <v>21199000</v>
      </c>
    </row>
    <row r="130" spans="5:8" ht="12.75">
      <c r="E130" s="1" t="s">
        <v>74</v>
      </c>
      <c r="F130" s="24">
        <v>35421000</v>
      </c>
      <c r="G130" s="24">
        <v>38182000</v>
      </c>
      <c r="H130" s="24">
        <v>41409000</v>
      </c>
    </row>
    <row r="131" spans="5:8" ht="12.75">
      <c r="E131" s="38"/>
      <c r="F131" s="39"/>
      <c r="G131" s="39"/>
      <c r="H131" s="39"/>
    </row>
    <row r="132" spans="5:8" ht="12.75">
      <c r="E132" s="38" t="s">
        <v>58</v>
      </c>
      <c r="F132" s="39"/>
      <c r="G132" s="39"/>
      <c r="H132" s="39"/>
    </row>
    <row r="133" spans="5:8" ht="12.75">
      <c r="E133" s="1" t="s">
        <v>69</v>
      </c>
      <c r="F133" s="24">
        <v>15853000</v>
      </c>
      <c r="G133" s="24">
        <v>17047000</v>
      </c>
      <c r="H133" s="24">
        <v>18318000</v>
      </c>
    </row>
    <row r="134" spans="5:8" ht="12.75">
      <c r="E134" s="1" t="s">
        <v>70</v>
      </c>
      <c r="F134" s="24">
        <v>13154000</v>
      </c>
      <c r="G134" s="24">
        <v>14163000</v>
      </c>
      <c r="H134" s="24">
        <v>15240000</v>
      </c>
    </row>
    <row r="135" spans="5:8" ht="12.75">
      <c r="E135" s="1" t="s">
        <v>71</v>
      </c>
      <c r="F135" s="24">
        <v>43504000</v>
      </c>
      <c r="G135" s="24">
        <v>45995000</v>
      </c>
      <c r="H135" s="24">
        <v>48595000</v>
      </c>
    </row>
    <row r="136" spans="5:8" ht="12.75">
      <c r="E136" s="1" t="s">
        <v>72</v>
      </c>
      <c r="F136" s="24"/>
      <c r="G136" s="24"/>
      <c r="H136" s="24"/>
    </row>
    <row r="137" spans="5:8" ht="12.75">
      <c r="E137" s="1" t="s">
        <v>73</v>
      </c>
      <c r="F137" s="24">
        <v>13088000</v>
      </c>
      <c r="G137" s="24">
        <v>14138000</v>
      </c>
      <c r="H137" s="24">
        <v>15262000</v>
      </c>
    </row>
    <row r="138" spans="5:8" ht="12.75">
      <c r="E138" s="1" t="s">
        <v>74</v>
      </c>
      <c r="F138" s="24">
        <v>26611000</v>
      </c>
      <c r="G138" s="24">
        <v>28175000</v>
      </c>
      <c r="H138" s="24">
        <v>29812000</v>
      </c>
    </row>
    <row r="139" spans="5:8" ht="12.75">
      <c r="E139" s="38"/>
      <c r="F139" s="39"/>
      <c r="G139" s="39"/>
      <c r="H139" s="39"/>
    </row>
    <row r="140" spans="5:8" ht="12.75">
      <c r="E140" s="38" t="s">
        <v>59</v>
      </c>
      <c r="F140" s="39"/>
      <c r="G140" s="39"/>
      <c r="H140" s="39"/>
    </row>
    <row r="141" spans="5:8" ht="12.75">
      <c r="E141" s="1" t="s">
        <v>69</v>
      </c>
      <c r="F141" s="24"/>
      <c r="G141" s="24"/>
      <c r="H141" s="24"/>
    </row>
    <row r="142" spans="5:8" ht="12.75">
      <c r="E142" s="1" t="s">
        <v>70</v>
      </c>
      <c r="F142" s="24"/>
      <c r="G142" s="24"/>
      <c r="H142" s="24"/>
    </row>
    <row r="143" spans="5:8" ht="12.75">
      <c r="E143" s="1" t="s">
        <v>71</v>
      </c>
      <c r="F143" s="24"/>
      <c r="G143" s="24"/>
      <c r="H143" s="24"/>
    </row>
    <row r="144" spans="5:8" ht="12.75">
      <c r="E144" s="1" t="s">
        <v>72</v>
      </c>
      <c r="F144" s="24"/>
      <c r="G144" s="24"/>
      <c r="H144" s="24"/>
    </row>
    <row r="145" spans="5:8" ht="12.75">
      <c r="E145" s="1" t="s">
        <v>73</v>
      </c>
      <c r="F145" s="24"/>
      <c r="G145" s="24"/>
      <c r="H145" s="24"/>
    </row>
    <row r="146" spans="5:8" ht="12.75">
      <c r="E146" s="1" t="s">
        <v>74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60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69</v>
      </c>
      <c r="F151" s="24">
        <v>11500000</v>
      </c>
      <c r="G151" s="24">
        <v>12194000</v>
      </c>
      <c r="H151" s="24">
        <v>11500000</v>
      </c>
    </row>
    <row r="152" spans="5:8" ht="12.75">
      <c r="E152" s="1" t="s">
        <v>70</v>
      </c>
      <c r="F152" s="24">
        <v>9815000</v>
      </c>
      <c r="G152" s="24">
        <v>10407000</v>
      </c>
      <c r="H152" s="24">
        <v>9815000</v>
      </c>
    </row>
    <row r="153" spans="5:8" ht="12.75">
      <c r="E153" s="1" t="s">
        <v>71</v>
      </c>
      <c r="F153" s="24">
        <v>71595000</v>
      </c>
      <c r="G153" s="24">
        <v>75916000</v>
      </c>
      <c r="H153" s="24">
        <v>71595000</v>
      </c>
    </row>
    <row r="154" spans="5:8" ht="12.75">
      <c r="E154" s="1" t="s">
        <v>72</v>
      </c>
      <c r="F154" s="24"/>
      <c r="G154" s="24"/>
      <c r="H154" s="24"/>
    </row>
    <row r="155" spans="5:8" ht="12.75">
      <c r="E155" s="1" t="s">
        <v>73</v>
      </c>
      <c r="F155" s="24">
        <v>3971000</v>
      </c>
      <c r="G155" s="24">
        <v>4210000</v>
      </c>
      <c r="H155" s="24">
        <v>3971000</v>
      </c>
    </row>
    <row r="156" spans="5:8" ht="12.75">
      <c r="E156" s="1" t="s">
        <v>74</v>
      </c>
      <c r="F156" s="24">
        <v>36513000</v>
      </c>
      <c r="G156" s="24">
        <v>38717000</v>
      </c>
      <c r="H156" s="24">
        <v>36513000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62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69</v>
      </c>
      <c r="F161" s="24">
        <v>20000000</v>
      </c>
      <c r="G161" s="24">
        <v>19000000</v>
      </c>
      <c r="H161" s="24">
        <v>24000000</v>
      </c>
    </row>
    <row r="162" spans="5:8" ht="12.75">
      <c r="E162" s="1" t="s">
        <v>70</v>
      </c>
      <c r="F162" s="24">
        <v>18000000</v>
      </c>
      <c r="G162" s="24">
        <v>24000000</v>
      </c>
      <c r="H162" s="24">
        <v>22000000</v>
      </c>
    </row>
    <row r="163" spans="5:8" ht="12.75">
      <c r="E163" s="1" t="s">
        <v>71</v>
      </c>
      <c r="F163" s="24">
        <v>23000000</v>
      </c>
      <c r="G163" s="24">
        <v>22000000</v>
      </c>
      <c r="H163" s="24">
        <v>26868000</v>
      </c>
    </row>
    <row r="164" spans="5:8" ht="12.75">
      <c r="E164" s="1" t="s">
        <v>73</v>
      </c>
      <c r="F164" s="24">
        <v>25000000</v>
      </c>
      <c r="G164" s="24">
        <v>25000000</v>
      </c>
      <c r="H164" s="24">
        <v>23000000</v>
      </c>
    </row>
    <row r="165" spans="5:8" ht="12.75">
      <c r="E165" s="1" t="s">
        <v>74</v>
      </c>
      <c r="F165" s="24">
        <v>19000000</v>
      </c>
      <c r="G165" s="24">
        <v>20775000</v>
      </c>
      <c r="H165" s="24">
        <v>21000000</v>
      </c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429961000</v>
      </c>
      <c r="G5" s="4">
        <v>466396000</v>
      </c>
      <c r="H5" s="4">
        <v>506933000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151449000</v>
      </c>
      <c r="G7" s="5">
        <f>SUM(G8:G19)</f>
        <v>171131000</v>
      </c>
      <c r="H7" s="5">
        <f>SUM(H8:H19)</f>
        <v>179869000</v>
      </c>
    </row>
    <row r="8" spans="1:8" ht="12.75">
      <c r="A8" s="25"/>
      <c r="B8" s="25"/>
      <c r="C8" s="25"/>
      <c r="D8" s="25"/>
      <c r="E8" s="30" t="s">
        <v>9</v>
      </c>
      <c r="F8" s="12">
        <v>87489000</v>
      </c>
      <c r="G8" s="12">
        <v>92468000</v>
      </c>
      <c r="H8" s="12">
        <v>99630000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3960000</v>
      </c>
      <c r="G11" s="12">
        <v>28663000</v>
      </c>
      <c r="H11" s="12">
        <v>30239000</v>
      </c>
    </row>
    <row r="12" spans="1:8" ht="12.75">
      <c r="A12" s="25"/>
      <c r="B12" s="25"/>
      <c r="C12" s="25"/>
      <c r="D12" s="25"/>
      <c r="E12" s="30" t="s">
        <v>13</v>
      </c>
      <c r="F12" s="21">
        <v>60000000</v>
      </c>
      <c r="G12" s="21">
        <v>50000000</v>
      </c>
      <c r="H12" s="21">
        <v>50000000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7663000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1983000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3000000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589073000</v>
      </c>
      <c r="G30" s="20">
        <f>+G5+G6+G7+G20</f>
        <v>640639000</v>
      </c>
      <c r="H30" s="20">
        <f>+H5+H6+H7+H20</f>
        <v>690178000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1849000</v>
      </c>
      <c r="G32" s="4">
        <f>SUM(G33:G38)</f>
        <v>3139000</v>
      </c>
      <c r="H32" s="4">
        <f>SUM(H33:H38)</f>
        <v>2024000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149000</v>
      </c>
      <c r="G34" s="12">
        <v>1729000</v>
      </c>
      <c r="H34" s="12">
        <v>1824000</v>
      </c>
    </row>
    <row r="35" spans="1:8" ht="12.75">
      <c r="A35" s="25"/>
      <c r="B35" s="25"/>
      <c r="C35" s="25"/>
      <c r="D35" s="25"/>
      <c r="E35" s="30" t="s">
        <v>35</v>
      </c>
      <c r="F35" s="12">
        <v>1700000</v>
      </c>
      <c r="G35" s="12">
        <v>1410000</v>
      </c>
      <c r="H35" s="12">
        <v>200000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1849000</v>
      </c>
      <c r="G41" s="34">
        <f>+G32+G39</f>
        <v>3139000</v>
      </c>
      <c r="H41" s="34">
        <f>+H32+H39</f>
        <v>2024000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590922000</v>
      </c>
      <c r="G42" s="34">
        <f>+G30+G41</f>
        <v>643778000</v>
      </c>
      <c r="H42" s="34">
        <f>+H30+H41</f>
        <v>692202000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695606000</v>
      </c>
      <c r="G5" s="4">
        <v>770313000</v>
      </c>
      <c r="H5" s="4">
        <v>854928000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281797000</v>
      </c>
      <c r="G7" s="5">
        <f>SUM(G8:G19)</f>
        <v>317703000</v>
      </c>
      <c r="H7" s="5">
        <f>SUM(H8:H19)</f>
        <v>342794000</v>
      </c>
    </row>
    <row r="8" spans="1:8" ht="12.75">
      <c r="A8" s="25"/>
      <c r="B8" s="25"/>
      <c r="C8" s="25"/>
      <c r="D8" s="25"/>
      <c r="E8" s="30" t="s">
        <v>9</v>
      </c>
      <c r="F8" s="12">
        <v>281797000</v>
      </c>
      <c r="G8" s="12">
        <v>298503000</v>
      </c>
      <c r="H8" s="12">
        <v>322538000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19200000</v>
      </c>
      <c r="H11" s="12">
        <v>20256000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3638000</v>
      </c>
      <c r="G20" s="4">
        <f>SUM(G21:G29)</f>
        <v>2667000</v>
      </c>
      <c r="H20" s="4">
        <f>SUM(H21:H29)</f>
        <v>8931000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2667000</v>
      </c>
      <c r="H21" s="21">
        <v>2931000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1403000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>
        <v>6000000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981041000</v>
      </c>
      <c r="G30" s="20">
        <f>+G5+G6+G7+G20</f>
        <v>1090683000</v>
      </c>
      <c r="H30" s="20">
        <f>+H5+H6+H7+H20</f>
        <v>1206653000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80290000</v>
      </c>
      <c r="G32" s="4">
        <f>SUM(G33:G38)</f>
        <v>235735000</v>
      </c>
      <c r="H32" s="4">
        <f>SUM(H33:H38)</f>
        <v>303564000</v>
      </c>
    </row>
    <row r="33" spans="1:8" ht="12.75">
      <c r="A33" s="25"/>
      <c r="B33" s="25"/>
      <c r="C33" s="25"/>
      <c r="D33" s="25"/>
      <c r="E33" s="30" t="s">
        <v>16</v>
      </c>
      <c r="F33" s="12">
        <v>40000000</v>
      </c>
      <c r="G33" s="12">
        <v>120000000</v>
      </c>
      <c r="H33" s="12">
        <v>155201000</v>
      </c>
    </row>
    <row r="34" spans="1:8" ht="12.75">
      <c r="A34" s="25"/>
      <c r="B34" s="25"/>
      <c r="C34" s="25"/>
      <c r="D34" s="25"/>
      <c r="E34" s="30" t="s">
        <v>34</v>
      </c>
      <c r="F34" s="12">
        <v>15290000</v>
      </c>
      <c r="G34" s="12">
        <v>55735000</v>
      </c>
      <c r="H34" s="12">
        <v>98363000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25000000</v>
      </c>
      <c r="G37" s="12">
        <v>60000000</v>
      </c>
      <c r="H37" s="12">
        <v>50000000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80290000</v>
      </c>
      <c r="G41" s="34">
        <f>+G32+G39</f>
        <v>235735000</v>
      </c>
      <c r="H41" s="34">
        <f>+H32+H39</f>
        <v>303564000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1061331000</v>
      </c>
      <c r="G42" s="34">
        <f>+G30+G41</f>
        <v>1326418000</v>
      </c>
      <c r="H42" s="34">
        <f>+H30+H41</f>
        <v>1510217000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128390000</v>
      </c>
      <c r="G5" s="4">
        <v>138201000</v>
      </c>
      <c r="H5" s="4">
        <v>149108000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28209000</v>
      </c>
      <c r="G7" s="5">
        <f>SUM(G8:G19)</f>
        <v>29610000</v>
      </c>
      <c r="H7" s="5">
        <f>SUM(H8:H19)</f>
        <v>31625000</v>
      </c>
    </row>
    <row r="8" spans="1:8" ht="12.75">
      <c r="A8" s="25"/>
      <c r="B8" s="25"/>
      <c r="C8" s="25"/>
      <c r="D8" s="25"/>
      <c r="E8" s="30" t="s">
        <v>9</v>
      </c>
      <c r="F8" s="12">
        <v>28209000</v>
      </c>
      <c r="G8" s="12">
        <v>29610000</v>
      </c>
      <c r="H8" s="12">
        <v>31625000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3680000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160279000</v>
      </c>
      <c r="G30" s="20">
        <f>+G5+G6+G7+G20</f>
        <v>170923000</v>
      </c>
      <c r="H30" s="20">
        <f>+H5+H6+H7+H20</f>
        <v>184109000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37202000</v>
      </c>
      <c r="G32" s="4">
        <f>SUM(G33:G38)</f>
        <v>875000</v>
      </c>
      <c r="H32" s="4">
        <f>SUM(H33:H38)</f>
        <v>923000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37202000</v>
      </c>
      <c r="G34" s="12">
        <v>875000</v>
      </c>
      <c r="H34" s="12">
        <v>923000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39002000</v>
      </c>
      <c r="G41" s="34">
        <f>+G32+G39</f>
        <v>875000</v>
      </c>
      <c r="H41" s="34">
        <f>+H32+H39</f>
        <v>923000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199281000</v>
      </c>
      <c r="G42" s="34">
        <f>+G30+G41</f>
        <v>171798000</v>
      </c>
      <c r="H42" s="34">
        <f>+H30+H41</f>
        <v>185032000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257937000</v>
      </c>
      <c r="G5" s="4">
        <v>284424000</v>
      </c>
      <c r="H5" s="4">
        <v>314255000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115545000</v>
      </c>
      <c r="G7" s="5">
        <f>SUM(G8:G19)</f>
        <v>92113000</v>
      </c>
      <c r="H7" s="5">
        <f>SUM(H8:H19)</f>
        <v>99525000</v>
      </c>
    </row>
    <row r="8" spans="1:8" ht="12.75">
      <c r="A8" s="25"/>
      <c r="B8" s="25"/>
      <c r="C8" s="25"/>
      <c r="D8" s="25"/>
      <c r="E8" s="30" t="s">
        <v>9</v>
      </c>
      <c r="F8" s="12">
        <v>78690000</v>
      </c>
      <c r="G8" s="12">
        <v>70413000</v>
      </c>
      <c r="H8" s="12">
        <v>75769000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36855000</v>
      </c>
      <c r="G11" s="12">
        <v>19200000</v>
      </c>
      <c r="H11" s="12">
        <v>20256000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>
        <v>2500000</v>
      </c>
      <c r="H12" s="21">
        <v>3500000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11097000</v>
      </c>
      <c r="G20" s="4">
        <f>SUM(G21:G29)</f>
        <v>3000000</v>
      </c>
      <c r="H20" s="4">
        <f>SUM(H21:H29)</f>
        <v>3264000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3000000</v>
      </c>
      <c r="H21" s="21">
        <v>3264000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2097000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6000000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384579000</v>
      </c>
      <c r="G30" s="20">
        <f>+G5+G6+G7+G20</f>
        <v>379537000</v>
      </c>
      <c r="H30" s="20">
        <f>+H5+H6+H7+H20</f>
        <v>417044000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40799000</v>
      </c>
      <c r="G32" s="4">
        <f>SUM(G33:G38)</f>
        <v>26210000</v>
      </c>
      <c r="H32" s="4">
        <f>SUM(H33:H38)</f>
        <v>35101000</v>
      </c>
    </row>
    <row r="33" spans="1:8" ht="12.75">
      <c r="A33" s="25"/>
      <c r="B33" s="25"/>
      <c r="C33" s="25"/>
      <c r="D33" s="25"/>
      <c r="E33" s="30" t="s">
        <v>16</v>
      </c>
      <c r="F33" s="12">
        <v>40000000</v>
      </c>
      <c r="G33" s="12">
        <v>21375000</v>
      </c>
      <c r="H33" s="12">
        <v>30000000</v>
      </c>
    </row>
    <row r="34" spans="1:8" ht="12.75">
      <c r="A34" s="25"/>
      <c r="B34" s="25"/>
      <c r="C34" s="25"/>
      <c r="D34" s="25"/>
      <c r="E34" s="30" t="s">
        <v>34</v>
      </c>
      <c r="F34" s="12">
        <v>299000</v>
      </c>
      <c r="G34" s="12">
        <v>4835000</v>
      </c>
      <c r="H34" s="12">
        <v>5101000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40799000</v>
      </c>
      <c r="G41" s="34">
        <f>+G32+G39</f>
        <v>26210000</v>
      </c>
      <c r="H41" s="34">
        <f>+H32+H39</f>
        <v>35101000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425378000</v>
      </c>
      <c r="G42" s="34">
        <f>+G30+G41</f>
        <v>405747000</v>
      </c>
      <c r="H42" s="34">
        <f>+H30+H41</f>
        <v>452145000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187599000</v>
      </c>
      <c r="G5" s="4">
        <v>193795000</v>
      </c>
      <c r="H5" s="4">
        <v>200458000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2606000</v>
      </c>
      <c r="G7" s="5">
        <f>SUM(G8:G19)</f>
        <v>2756000</v>
      </c>
      <c r="H7" s="5">
        <f>SUM(H8:H19)</f>
        <v>2907000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2606000</v>
      </c>
      <c r="G13" s="21">
        <v>2756000</v>
      </c>
      <c r="H13" s="21">
        <v>2907000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2649000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1649000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192854000</v>
      </c>
      <c r="G30" s="20">
        <f>+G5+G6+G7+G20</f>
        <v>197551000</v>
      </c>
      <c r="H30" s="20">
        <f>+H5+H6+H7+H20</f>
        <v>204365000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192854000</v>
      </c>
      <c r="G42" s="34">
        <f>+G30+G41</f>
        <v>197551000</v>
      </c>
      <c r="H42" s="34">
        <f>+H30+H41</f>
        <v>204365000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675452000</v>
      </c>
      <c r="G5" s="4">
        <v>756697000</v>
      </c>
      <c r="H5" s="4">
        <v>849268000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572428000</v>
      </c>
      <c r="G7" s="5">
        <f>SUM(G8:G19)</f>
        <v>612774000</v>
      </c>
      <c r="H7" s="5">
        <f>SUM(H8:H19)</f>
        <v>658940000</v>
      </c>
    </row>
    <row r="8" spans="1:8" ht="12.75">
      <c r="A8" s="25"/>
      <c r="B8" s="25"/>
      <c r="C8" s="25"/>
      <c r="D8" s="25"/>
      <c r="E8" s="30" t="s">
        <v>9</v>
      </c>
      <c r="F8" s="12">
        <v>235107000</v>
      </c>
      <c r="G8" s="12">
        <v>248995000</v>
      </c>
      <c r="H8" s="12">
        <v>268975000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>
        <v>218911000</v>
      </c>
      <c r="G10" s="21">
        <v>230939000</v>
      </c>
      <c r="H10" s="21">
        <v>248259000</v>
      </c>
    </row>
    <row r="11" spans="1:8" ht="12.75">
      <c r="A11" s="25"/>
      <c r="B11" s="25"/>
      <c r="C11" s="25"/>
      <c r="D11" s="25"/>
      <c r="E11" s="30" t="s">
        <v>12</v>
      </c>
      <c r="F11" s="12">
        <v>15410000</v>
      </c>
      <c r="G11" s="12">
        <v>32000000</v>
      </c>
      <c r="H11" s="12">
        <v>33760000</v>
      </c>
    </row>
    <row r="12" spans="1:8" ht="12.75">
      <c r="A12" s="25"/>
      <c r="B12" s="25"/>
      <c r="C12" s="25"/>
      <c r="D12" s="25"/>
      <c r="E12" s="30" t="s">
        <v>13</v>
      </c>
      <c r="F12" s="21">
        <v>15000000</v>
      </c>
      <c r="G12" s="21">
        <v>8000000</v>
      </c>
      <c r="H12" s="21">
        <v>10000000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88000000</v>
      </c>
      <c r="G16" s="12">
        <v>92840000</v>
      </c>
      <c r="H16" s="12">
        <v>97946000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5486000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3786000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1253366000</v>
      </c>
      <c r="G30" s="20">
        <f>+G5+G6+G7+G20</f>
        <v>1371171000</v>
      </c>
      <c r="H30" s="20">
        <f>+H5+H6+H7+H20</f>
        <v>1509908000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94971000</v>
      </c>
      <c r="G32" s="4">
        <f>SUM(G33:G38)</f>
        <v>16959000</v>
      </c>
      <c r="H32" s="4">
        <f>SUM(H33:H38)</f>
        <v>17337000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92971000</v>
      </c>
      <c r="G34" s="12">
        <v>15959000</v>
      </c>
      <c r="H34" s="12">
        <v>16837000</v>
      </c>
    </row>
    <row r="35" spans="1:8" ht="12.75">
      <c r="A35" s="25"/>
      <c r="B35" s="25"/>
      <c r="C35" s="25"/>
      <c r="D35" s="25"/>
      <c r="E35" s="30" t="s">
        <v>35</v>
      </c>
      <c r="F35" s="12">
        <v>2000000</v>
      </c>
      <c r="G35" s="12">
        <v>1000000</v>
      </c>
      <c r="H35" s="12">
        <v>500000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94971000</v>
      </c>
      <c r="G41" s="34">
        <f>+G32+G39</f>
        <v>16959000</v>
      </c>
      <c r="H41" s="34">
        <f>+H32+H39</f>
        <v>17337000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1348337000</v>
      </c>
      <c r="G42" s="34">
        <f>+G30+G41</f>
        <v>1388130000</v>
      </c>
      <c r="H42" s="34">
        <f>+H30+H41</f>
        <v>1527245000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91271000</v>
      </c>
      <c r="G5" s="4">
        <v>99928000</v>
      </c>
      <c r="H5" s="4">
        <v>109658000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25847000</v>
      </c>
      <c r="G7" s="5">
        <f>SUM(G8:G19)</f>
        <v>27105000</v>
      </c>
      <c r="H7" s="5">
        <f>SUM(H8:H19)</f>
        <v>28916000</v>
      </c>
    </row>
    <row r="8" spans="1:8" ht="12.75">
      <c r="A8" s="25"/>
      <c r="B8" s="25"/>
      <c r="C8" s="25"/>
      <c r="D8" s="25"/>
      <c r="E8" s="30" t="s">
        <v>9</v>
      </c>
      <c r="F8" s="12">
        <v>25847000</v>
      </c>
      <c r="G8" s="12">
        <v>27105000</v>
      </c>
      <c r="H8" s="12">
        <v>28916000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4341000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1461000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121459000</v>
      </c>
      <c r="G30" s="20">
        <f>+G5+G6+G7+G20</f>
        <v>130345000</v>
      </c>
      <c r="H30" s="20">
        <f>+H5+H6+H7+H20</f>
        <v>142150000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60150000</v>
      </c>
      <c r="G32" s="4">
        <f>SUM(G33:G38)</f>
        <v>52728000</v>
      </c>
      <c r="H32" s="4">
        <f>SUM(H33:H38)</f>
        <v>40181000</v>
      </c>
    </row>
    <row r="33" spans="1:8" ht="12.75">
      <c r="A33" s="25"/>
      <c r="B33" s="25"/>
      <c r="C33" s="25"/>
      <c r="D33" s="25"/>
      <c r="E33" s="30" t="s">
        <v>16</v>
      </c>
      <c r="F33" s="12">
        <v>40000000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150000</v>
      </c>
      <c r="G34" s="12">
        <v>172000</v>
      </c>
      <c r="H34" s="12">
        <v>181000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20000000</v>
      </c>
      <c r="G37" s="12">
        <v>52556000</v>
      </c>
      <c r="H37" s="12">
        <v>40000000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61950000</v>
      </c>
      <c r="G41" s="34">
        <f>+G32+G39</f>
        <v>52728000</v>
      </c>
      <c r="H41" s="34">
        <f>+H32+H39</f>
        <v>40181000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183409000</v>
      </c>
      <c r="G42" s="34">
        <f>+G30+G41</f>
        <v>183073000</v>
      </c>
      <c r="H42" s="34">
        <f>+H30+H41</f>
        <v>182331000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429267000</v>
      </c>
      <c r="G5" s="4">
        <v>460102000</v>
      </c>
      <c r="H5" s="4">
        <v>494384000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204692000</v>
      </c>
      <c r="G7" s="5">
        <f>SUM(G8:G19)</f>
        <v>216450000</v>
      </c>
      <c r="H7" s="5">
        <f>SUM(H8:H19)</f>
        <v>232205000</v>
      </c>
    </row>
    <row r="8" spans="1:8" ht="12.75">
      <c r="A8" s="25"/>
      <c r="B8" s="25"/>
      <c r="C8" s="25"/>
      <c r="D8" s="25"/>
      <c r="E8" s="30" t="s">
        <v>9</v>
      </c>
      <c r="F8" s="12">
        <v>149692000</v>
      </c>
      <c r="G8" s="12">
        <v>158425000</v>
      </c>
      <c r="H8" s="12">
        <v>170989000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55000000</v>
      </c>
      <c r="G16" s="12">
        <v>58025000</v>
      </c>
      <c r="H16" s="12">
        <v>61216000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3395000</v>
      </c>
      <c r="G20" s="4">
        <f>SUM(G21:G29)</f>
        <v>1700000</v>
      </c>
      <c r="H20" s="4">
        <f>SUM(H21:H29)</f>
        <v>1964000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1964000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1695000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637354000</v>
      </c>
      <c r="G30" s="20">
        <f>+G5+G6+G7+G20</f>
        <v>678252000</v>
      </c>
      <c r="H30" s="20">
        <f>+H5+H6+H7+H20</f>
        <v>728553000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18815000</v>
      </c>
      <c r="G32" s="4">
        <f>SUM(G33:G38)</f>
        <v>11295000</v>
      </c>
      <c r="H32" s="4">
        <f>SUM(H33:H38)</f>
        <v>11916000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18815000</v>
      </c>
      <c r="G34" s="12">
        <v>11295000</v>
      </c>
      <c r="H34" s="12">
        <v>11916000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18815000</v>
      </c>
      <c r="G41" s="34">
        <f>+G32+G39</f>
        <v>11295000</v>
      </c>
      <c r="H41" s="34">
        <f>+H32+H39</f>
        <v>11916000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656169000</v>
      </c>
      <c r="G42" s="34">
        <f>+G30+G41</f>
        <v>689547000</v>
      </c>
      <c r="H42" s="34">
        <f>+H30+H41</f>
        <v>740469000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339278000</v>
      </c>
      <c r="G5" s="4">
        <v>353381000</v>
      </c>
      <c r="H5" s="4">
        <v>368676000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2504000</v>
      </c>
      <c r="G7" s="5">
        <f>SUM(G8:G19)</f>
        <v>2648000</v>
      </c>
      <c r="H7" s="5">
        <f>SUM(H8:H19)</f>
        <v>2794000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2504000</v>
      </c>
      <c r="G13" s="21">
        <v>2648000</v>
      </c>
      <c r="H13" s="21">
        <v>2794000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2437000</v>
      </c>
      <c r="G20" s="4">
        <f>SUM(G21:G29)</f>
        <v>1432000</v>
      </c>
      <c r="H20" s="4">
        <f>SUM(H21:H29)</f>
        <v>1696000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1432000</v>
      </c>
      <c r="H21" s="21">
        <v>1696000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1437000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344219000</v>
      </c>
      <c r="G30" s="20">
        <f>+G5+G6+G7+G20</f>
        <v>357461000</v>
      </c>
      <c r="H30" s="20">
        <f>+H5+H6+H7+H20</f>
        <v>373166000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344219000</v>
      </c>
      <c r="G42" s="34">
        <f>+G30+G41</f>
        <v>357461000</v>
      </c>
      <c r="H42" s="34">
        <f>+H30+H41</f>
        <v>373166000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125655000</v>
      </c>
      <c r="G5" s="4">
        <v>133874000</v>
      </c>
      <c r="H5" s="4">
        <v>142905000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29400000</v>
      </c>
      <c r="G7" s="5">
        <f>SUM(G8:G19)</f>
        <v>30872000</v>
      </c>
      <c r="H7" s="5">
        <f>SUM(H8:H19)</f>
        <v>32991000</v>
      </c>
    </row>
    <row r="8" spans="1:8" ht="12.75">
      <c r="A8" s="25"/>
      <c r="B8" s="25"/>
      <c r="C8" s="25"/>
      <c r="D8" s="25"/>
      <c r="E8" s="30" t="s">
        <v>9</v>
      </c>
      <c r="F8" s="12">
        <v>29400000</v>
      </c>
      <c r="G8" s="12">
        <v>30872000</v>
      </c>
      <c r="H8" s="12">
        <v>32991000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3511000</v>
      </c>
      <c r="G20" s="4">
        <f>SUM(G21:G29)</f>
        <v>1940000</v>
      </c>
      <c r="H20" s="4">
        <f>SUM(H21:H29)</f>
        <v>1940000</v>
      </c>
    </row>
    <row r="21" spans="1:8" ht="12.75">
      <c r="A21" s="25"/>
      <c r="B21" s="25"/>
      <c r="C21" s="25"/>
      <c r="D21" s="25"/>
      <c r="E21" s="30" t="s">
        <v>22</v>
      </c>
      <c r="F21" s="21">
        <v>1940000</v>
      </c>
      <c r="G21" s="21">
        <v>1940000</v>
      </c>
      <c r="H21" s="21">
        <v>1940000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1571000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158566000</v>
      </c>
      <c r="G30" s="20">
        <f>+G5+G6+G7+G20</f>
        <v>166686000</v>
      </c>
      <c r="H30" s="20">
        <f>+H5+H6+H7+H20</f>
        <v>177836000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50735000</v>
      </c>
      <c r="G32" s="4">
        <f>SUM(G33:G38)</f>
        <v>55782000</v>
      </c>
      <c r="H32" s="4">
        <f>SUM(H33:H38)</f>
        <v>56650000</v>
      </c>
    </row>
    <row r="33" spans="1:8" ht="12.75">
      <c r="A33" s="25"/>
      <c r="B33" s="25"/>
      <c r="C33" s="25"/>
      <c r="D33" s="25"/>
      <c r="E33" s="30" t="s">
        <v>16</v>
      </c>
      <c r="F33" s="12">
        <v>40000000</v>
      </c>
      <c r="G33" s="12">
        <v>40000000</v>
      </c>
      <c r="H33" s="12">
        <v>40000000</v>
      </c>
    </row>
    <row r="34" spans="1:8" ht="12.75">
      <c r="A34" s="25"/>
      <c r="B34" s="25"/>
      <c r="C34" s="25"/>
      <c r="D34" s="25"/>
      <c r="E34" s="30" t="s">
        <v>34</v>
      </c>
      <c r="F34" s="12">
        <v>10735000</v>
      </c>
      <c r="G34" s="12">
        <v>15782000</v>
      </c>
      <c r="H34" s="12">
        <v>16650000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50735000</v>
      </c>
      <c r="G41" s="34">
        <f>+G32+G39</f>
        <v>55782000</v>
      </c>
      <c r="H41" s="34">
        <f>+H32+H39</f>
        <v>56650000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209301000</v>
      </c>
      <c r="G42" s="34">
        <f>+G30+G41</f>
        <v>222468000</v>
      </c>
      <c r="H42" s="34">
        <f>+H30+H41</f>
        <v>234486000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115359000</v>
      </c>
      <c r="G5" s="4">
        <v>123655000</v>
      </c>
      <c r="H5" s="4">
        <v>132773000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29274000</v>
      </c>
      <c r="G7" s="5">
        <f>SUM(G8:G19)</f>
        <v>39059000</v>
      </c>
      <c r="H7" s="5">
        <f>SUM(H8:H19)</f>
        <v>41624000</v>
      </c>
    </row>
    <row r="8" spans="1:8" ht="12.75">
      <c r="A8" s="25"/>
      <c r="B8" s="25"/>
      <c r="C8" s="25"/>
      <c r="D8" s="25"/>
      <c r="E8" s="30" t="s">
        <v>9</v>
      </c>
      <c r="F8" s="12">
        <v>29274000</v>
      </c>
      <c r="G8" s="12">
        <v>30739000</v>
      </c>
      <c r="H8" s="12">
        <v>32846000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8320000</v>
      </c>
      <c r="H11" s="12">
        <v>8778000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4112000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1232000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148745000</v>
      </c>
      <c r="G30" s="20">
        <f>+G5+G6+G7+G20</f>
        <v>166026000</v>
      </c>
      <c r="H30" s="20">
        <f>+H5+H6+H7+H20</f>
        <v>177973000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6936000</v>
      </c>
      <c r="G32" s="4">
        <f>SUM(G33:G38)</f>
        <v>3844000</v>
      </c>
      <c r="H32" s="4">
        <f>SUM(H33:H38)</f>
        <v>4055000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6936000</v>
      </c>
      <c r="G34" s="12">
        <v>3844000</v>
      </c>
      <c r="H34" s="12">
        <v>4055000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8736000</v>
      </c>
      <c r="G41" s="34">
        <f>+G32+G39</f>
        <v>3844000</v>
      </c>
      <c r="H41" s="34">
        <f>+H32+H39</f>
        <v>4055000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157481000</v>
      </c>
      <c r="G42" s="34">
        <f>+G30+G41</f>
        <v>169870000</v>
      </c>
      <c r="H42" s="34">
        <f>+H30+H41</f>
        <v>182028000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257427000</v>
      </c>
      <c r="G5" s="4">
        <v>278683000</v>
      </c>
      <c r="H5" s="4">
        <v>302184000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81230000</v>
      </c>
      <c r="G7" s="5">
        <f>SUM(G8:G19)</f>
        <v>64624000</v>
      </c>
      <c r="H7" s="5">
        <f>SUM(H8:H19)</f>
        <v>69507000</v>
      </c>
    </row>
    <row r="8" spans="1:8" ht="12.75">
      <c r="A8" s="25"/>
      <c r="B8" s="25"/>
      <c r="C8" s="25"/>
      <c r="D8" s="25"/>
      <c r="E8" s="30" t="s">
        <v>9</v>
      </c>
      <c r="F8" s="12">
        <v>81230000</v>
      </c>
      <c r="G8" s="12">
        <v>64624000</v>
      </c>
      <c r="H8" s="12">
        <v>69507000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5355000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2675000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344012000</v>
      </c>
      <c r="G30" s="20">
        <f>+G5+G6+G7+G20</f>
        <v>346419000</v>
      </c>
      <c r="H30" s="20">
        <f>+H5+H6+H7+H20</f>
        <v>375067000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36973000</v>
      </c>
      <c r="G32" s="4">
        <f>SUM(G33:G38)</f>
        <v>92335000</v>
      </c>
      <c r="H32" s="4">
        <f>SUM(H33:H38)</f>
        <v>100488000</v>
      </c>
    </row>
    <row r="33" spans="1:8" ht="12.75">
      <c r="A33" s="25"/>
      <c r="B33" s="25"/>
      <c r="C33" s="25"/>
      <c r="D33" s="25"/>
      <c r="E33" s="30" t="s">
        <v>16</v>
      </c>
      <c r="F33" s="12">
        <v>20000000</v>
      </c>
      <c r="G33" s="12">
        <v>40000000</v>
      </c>
      <c r="H33" s="12">
        <v>40000000</v>
      </c>
    </row>
    <row r="34" spans="1:8" ht="12.75">
      <c r="A34" s="25"/>
      <c r="B34" s="25"/>
      <c r="C34" s="25"/>
      <c r="D34" s="25"/>
      <c r="E34" s="30" t="s">
        <v>34</v>
      </c>
      <c r="F34" s="12">
        <v>16973000</v>
      </c>
      <c r="G34" s="12">
        <v>52335000</v>
      </c>
      <c r="H34" s="12">
        <v>60488000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1200000</v>
      </c>
      <c r="G39" s="4">
        <f>SUM(G40:G40)</f>
        <v>1260000</v>
      </c>
      <c r="H39" s="4">
        <f>SUM(H40:H40)</f>
        <v>1330000</v>
      </c>
    </row>
    <row r="40" spans="1:8" ht="12.75">
      <c r="A40" s="25"/>
      <c r="B40" s="25"/>
      <c r="C40" s="25"/>
      <c r="D40" s="25"/>
      <c r="E40" s="30" t="s">
        <v>23</v>
      </c>
      <c r="F40" s="21">
        <v>1200000</v>
      </c>
      <c r="G40" s="21">
        <v>1260000</v>
      </c>
      <c r="H40" s="21">
        <v>1330000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38173000</v>
      </c>
      <c r="G41" s="34">
        <f>+G32+G39</f>
        <v>93595000</v>
      </c>
      <c r="H41" s="34">
        <f>+H32+H39</f>
        <v>101818000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382185000</v>
      </c>
      <c r="G42" s="34">
        <f>+G30+G41</f>
        <v>440014000</v>
      </c>
      <c r="H42" s="34">
        <f>+H30+H41</f>
        <v>476885000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79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80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81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82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2019-03-26T11:55:59Z</dcterms:created>
  <dcterms:modified xsi:type="dcterms:W3CDTF">2019-03-26T11:56:26Z</dcterms:modified>
  <cp:category/>
  <cp:version/>
  <cp:contentType/>
  <cp:contentStatus/>
</cp:coreProperties>
</file>